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1"/>
  </bookViews>
  <sheets>
    <sheet name="汇总表" sheetId="2" r:id="rId1"/>
    <sheet name="统计表" sheetId="1" r:id="rId2"/>
    <sheet name="Sheet3" sheetId="3" r:id="rId3"/>
  </sheets>
  <definedNames>
    <definedName name="_xlnm.Print_Area" localSheetId="1">统计表!$A$1:$F$91</definedName>
    <definedName name="_xlnm.Print_Titles" localSheetId="1">统计表!$1:$3</definedName>
  </definedNames>
  <calcPr calcId="124519"/>
</workbook>
</file>

<file path=xl/calcChain.xml><?xml version="1.0" encoding="utf-8"?>
<calcChain xmlns="http://schemas.openxmlformats.org/spreadsheetml/2006/main">
  <c r="C11" i="2"/>
  <c r="C10"/>
  <c r="C9"/>
  <c r="C8"/>
  <c r="C7"/>
  <c r="C6"/>
  <c r="C5"/>
  <c r="C4"/>
  <c r="E91" i="1"/>
  <c r="E81"/>
  <c r="E79"/>
  <c r="E78"/>
  <c r="E71"/>
  <c r="E50"/>
  <c r="C12" i="2" l="1"/>
</calcChain>
</file>

<file path=xl/sharedStrings.xml><?xml version="1.0" encoding="utf-8"?>
<sst xmlns="http://schemas.openxmlformats.org/spreadsheetml/2006/main" count="264" uniqueCount="161">
  <si>
    <t>内蒙古神东天隆集团股份有限公司挂牌出售应收款项明细表</t>
    <phoneticPr fontId="3" type="noConversion"/>
  </si>
  <si>
    <t xml:space="preserve">       </t>
    <phoneticPr fontId="3" type="noConversion"/>
  </si>
  <si>
    <t>金额：万元</t>
    <phoneticPr fontId="4" type="noConversion"/>
  </si>
  <si>
    <t>序号</t>
  </si>
  <si>
    <t>上报单位</t>
    <phoneticPr fontId="3" type="noConversion"/>
  </si>
  <si>
    <t>应收款项单位名称</t>
  </si>
  <si>
    <t>形成时间</t>
  </si>
  <si>
    <t>金额</t>
    <phoneticPr fontId="3" type="noConversion"/>
  </si>
  <si>
    <t>备注</t>
  </si>
  <si>
    <t>集团本部</t>
    <phoneticPr fontId="3" type="noConversion"/>
  </si>
  <si>
    <t>内蒙古荣燊铁路储运有限责任公司</t>
    <phoneticPr fontId="3" type="noConversion"/>
  </si>
  <si>
    <t>投资类</t>
  </si>
  <si>
    <t>预付罕台土地款</t>
  </si>
  <si>
    <t xml:space="preserve">神东天隆集团运销分公司 </t>
  </si>
  <si>
    <t xml:space="preserve">鄂尔多斯市神东天隆煤炭经销有限公司 </t>
  </si>
  <si>
    <t>酒业公司酒款</t>
  </si>
  <si>
    <t>承包费及周转金</t>
  </si>
  <si>
    <t>张永利</t>
  </si>
  <si>
    <t>油款。2016年3月形成，2017年11月起诉，2018年3月申请强制执行。</t>
  </si>
  <si>
    <t>预付酒款</t>
  </si>
  <si>
    <t>神东天隆集团工程建设有限公司</t>
  </si>
  <si>
    <t>个人借款</t>
  </si>
  <si>
    <t xml:space="preserve">神东天隆集团鄂尔多斯市胜源建安有限公司  </t>
  </si>
  <si>
    <t xml:space="preserve">神东天隆集团机电安装工程有限责任公司 </t>
  </si>
  <si>
    <t>2011.9</t>
  </si>
  <si>
    <t>2014.8</t>
  </si>
  <si>
    <t xml:space="preserve">新疆神东天隆腐植酸科技有限公司 </t>
  </si>
  <si>
    <t>神木路桥公司（刘喜中）</t>
  </si>
  <si>
    <t>2012</t>
  </si>
  <si>
    <t>中铁五局第一工程公司红柠工程项目部</t>
  </si>
  <si>
    <t>张晓军</t>
  </si>
  <si>
    <t>2013</t>
  </si>
  <si>
    <t>王社社</t>
  </si>
  <si>
    <t>2013.12</t>
  </si>
  <si>
    <t>府谷县温李河砖厂</t>
  </si>
  <si>
    <t>陕西兴榆建筑工程有限公司</t>
  </si>
  <si>
    <t>榆林市公路工程有限责任公司孤刘公路项目部</t>
  </si>
  <si>
    <t>鄂尔多斯市广隆商贸有限公司</t>
  </si>
  <si>
    <t>府谷县泰安建设工程有限公司</t>
  </si>
  <si>
    <t>府谷县正新商砼有限公司</t>
  </si>
  <si>
    <t>郭正才</t>
  </si>
  <si>
    <t>2013.10</t>
  </si>
  <si>
    <t>野大公路</t>
  </si>
  <si>
    <t>2003.02</t>
  </si>
  <si>
    <t>府谷县名举商贸有限公司</t>
  </si>
  <si>
    <t>2011.12</t>
  </si>
  <si>
    <t>府谷县兴茂商砼站（刘彦飞）</t>
  </si>
  <si>
    <t>中建五局第三建设有限公司</t>
  </si>
  <si>
    <t>府谷县海富建筑工程材料设备公司</t>
  </si>
  <si>
    <t>府谷县通茂洗选煤有限公司</t>
  </si>
  <si>
    <t>府谷县通利工贸有限责任公司</t>
  </si>
  <si>
    <t>陕西三忻集团实业有限责任公司洗选煤分公司</t>
  </si>
  <si>
    <t>陕西慧泽建设工程公司第五项目部</t>
  </si>
  <si>
    <t>榆林市天龙镁业有限责任公司</t>
  </si>
  <si>
    <t>苏银亮</t>
  </si>
  <si>
    <t>丰华煤矿有限公司</t>
  </si>
  <si>
    <t>2013.11</t>
  </si>
  <si>
    <t>陕西基泰建设集团府谷分公司公园路项目部</t>
  </si>
  <si>
    <t>神木县永兴乡圪针崖底村办煤矿</t>
  </si>
  <si>
    <t>永胜空心砖厂</t>
  </si>
  <si>
    <t>陕西元晨建筑工程公司</t>
  </si>
  <si>
    <t>陕西华运建设工程有限公司</t>
  </si>
  <si>
    <t>2011.08</t>
  </si>
  <si>
    <t>中铁三局集团第五工程有限公司大石公路建设项目第8合同段项目经理部</t>
  </si>
  <si>
    <t>河南省建筑安装第六公司</t>
  </si>
  <si>
    <t>邬秉义</t>
  </si>
  <si>
    <t>王生雄</t>
  </si>
  <si>
    <t>陕西东鑫垣化工有限责任公司</t>
  </si>
  <si>
    <t>柴水军</t>
  </si>
  <si>
    <t>府谷县科信化工有限公司</t>
  </si>
  <si>
    <t>府谷县锦程商贸有限责任公司</t>
  </si>
  <si>
    <t>陕西大唐新能电力设计有限公司</t>
  </si>
  <si>
    <t>府谷县金川鸿泰镁合金有限公司</t>
  </si>
  <si>
    <t>2011.11</t>
  </si>
  <si>
    <t>府谷县恒昌建材有限公司</t>
  </si>
  <si>
    <t>中国有色金属十五冶</t>
  </si>
  <si>
    <t>林州建总建筑工程有限公司西安分公司</t>
  </si>
  <si>
    <t>府谷县金红湾矿业有限公司</t>
  </si>
  <si>
    <t>吉林省电力建设总公司神东项目部</t>
  </si>
  <si>
    <t>2006.11</t>
  </si>
  <si>
    <t>榆林基泰</t>
  </si>
  <si>
    <t>2007</t>
  </si>
  <si>
    <t>榆林华油公司</t>
  </si>
  <si>
    <t>吉国平</t>
  </si>
  <si>
    <t>2011</t>
  </si>
  <si>
    <t>刘克龙</t>
  </si>
  <si>
    <t>包头钢铁地质设计院</t>
  </si>
  <si>
    <t xml:space="preserve">合计      </t>
  </si>
  <si>
    <t>单位：万元</t>
    <phoneticPr fontId="3" type="noConversion"/>
  </si>
  <si>
    <t>单位名称</t>
  </si>
  <si>
    <t>拟上账务处理平台金额</t>
    <phoneticPr fontId="3" type="noConversion"/>
  </si>
  <si>
    <t>集团本部</t>
  </si>
  <si>
    <t>煤炭运销分公司</t>
    <phoneticPr fontId="3" type="noConversion"/>
  </si>
  <si>
    <t>鄂尔多斯市天隆煤炭经销公司</t>
    <phoneticPr fontId="3" type="noConversion"/>
  </si>
  <si>
    <t>工程建设公司</t>
  </si>
  <si>
    <t>胜源建安公司</t>
    <phoneticPr fontId="3" type="noConversion"/>
  </si>
  <si>
    <t>机电安装工程公司</t>
  </si>
  <si>
    <t>新疆腐殖酸科技有限公司</t>
    <phoneticPr fontId="3" type="noConversion"/>
  </si>
  <si>
    <t>天桥水泥厂</t>
  </si>
  <si>
    <t>小计</t>
    <phoneticPr fontId="3" type="noConversion"/>
  </si>
  <si>
    <t>南通秋深源贸易有限公司</t>
  </si>
  <si>
    <t>东胜区国土资源局</t>
    <phoneticPr fontId="3" type="noConversion"/>
  </si>
  <si>
    <t>拆迁补偿款</t>
    <phoneticPr fontId="3" type="noConversion"/>
  </si>
  <si>
    <t>东胜房地产公司</t>
    <phoneticPr fontId="3" type="noConversion"/>
  </si>
  <si>
    <t>投资款转应收账款</t>
    <phoneticPr fontId="3" type="noConversion"/>
  </si>
  <si>
    <t>乌兰集团</t>
    <phoneticPr fontId="3" type="noConversion"/>
  </si>
  <si>
    <t>煤款</t>
    <phoneticPr fontId="3" type="noConversion"/>
  </si>
  <si>
    <t>鼎融酒店</t>
    <phoneticPr fontId="3" type="noConversion"/>
  </si>
  <si>
    <t>2014.11-2016.1</t>
    <phoneticPr fontId="3" type="noConversion"/>
  </si>
  <si>
    <t>杨海</t>
    <phoneticPr fontId="3" type="noConversion"/>
  </si>
  <si>
    <t>2015-2017.4</t>
    <phoneticPr fontId="4" type="noConversion"/>
  </si>
  <si>
    <t>内蒙古建鑫实业公司</t>
    <phoneticPr fontId="3" type="noConversion"/>
  </si>
  <si>
    <t>刘喜</t>
    <phoneticPr fontId="3" type="noConversion"/>
  </si>
  <si>
    <t>任强</t>
    <phoneticPr fontId="3" type="noConversion"/>
  </si>
  <si>
    <t>杨海平</t>
    <phoneticPr fontId="3" type="noConversion"/>
  </si>
  <si>
    <t>刘鑫</t>
    <phoneticPr fontId="3" type="noConversion"/>
  </si>
  <si>
    <t>鄂尔多斯市宏丰商贸有限公司</t>
    <phoneticPr fontId="3" type="noConversion"/>
  </si>
  <si>
    <t>赵忠利</t>
    <phoneticPr fontId="3" type="noConversion"/>
  </si>
  <si>
    <t>张新淮</t>
    <phoneticPr fontId="3" type="noConversion"/>
  </si>
  <si>
    <t>工程款（法院已判决，正在执行中）</t>
    <phoneticPr fontId="3" type="noConversion"/>
  </si>
  <si>
    <t>蒙西水泥厂（王俊生）</t>
    <phoneticPr fontId="3" type="noConversion"/>
  </si>
  <si>
    <t>应收工程款</t>
    <phoneticPr fontId="3" type="noConversion"/>
  </si>
  <si>
    <t>呼庆军项目部</t>
    <phoneticPr fontId="3" type="noConversion"/>
  </si>
  <si>
    <t>刘小平项目部</t>
    <phoneticPr fontId="3" type="noConversion"/>
  </si>
  <si>
    <t>李怀怀项目部</t>
    <phoneticPr fontId="3" type="noConversion"/>
  </si>
  <si>
    <t>侯竹林项目部</t>
    <phoneticPr fontId="3" type="noConversion"/>
  </si>
  <si>
    <t>崔清维项目部</t>
    <phoneticPr fontId="3" type="noConversion"/>
  </si>
  <si>
    <t>山西右玉元堡煤业有限责任公司</t>
    <phoneticPr fontId="3" type="noConversion"/>
  </si>
  <si>
    <t>神木县隆德矿业有限责任公司</t>
    <phoneticPr fontId="3" type="noConversion"/>
  </si>
  <si>
    <t>新疆欣雨禾农业科技有限公司</t>
    <phoneticPr fontId="3" type="noConversion"/>
  </si>
  <si>
    <t>材料款</t>
    <phoneticPr fontId="3" type="noConversion"/>
  </si>
  <si>
    <t>岳喜</t>
    <phoneticPr fontId="3" type="noConversion"/>
  </si>
  <si>
    <t>周口迎丰生产资料销售有限公司</t>
    <phoneticPr fontId="3" type="noConversion"/>
  </si>
  <si>
    <t>疏勒县供销联社基层管理中心</t>
    <phoneticPr fontId="3" type="noConversion"/>
  </si>
  <si>
    <t>新疆生产建设兵团农业资料供应公司喀什配送中心</t>
    <phoneticPr fontId="3" type="noConversion"/>
  </si>
  <si>
    <t>新疆天地水和种业有限公司</t>
    <phoneticPr fontId="3" type="noConversion"/>
  </si>
  <si>
    <t>新疆邮政经营服务有限公司</t>
    <phoneticPr fontId="3" type="noConversion"/>
  </si>
  <si>
    <t>新疆恒田农资有限责任公司第四分公司</t>
    <phoneticPr fontId="3" type="noConversion"/>
  </si>
  <si>
    <t>神东天隆集团府谷天桥水泥有限责任公司</t>
    <phoneticPr fontId="4" type="noConversion"/>
  </si>
  <si>
    <t>水泥款</t>
    <phoneticPr fontId="3" type="noConversion"/>
  </si>
  <si>
    <t>水泥款</t>
    <phoneticPr fontId="3" type="noConversion"/>
  </si>
  <si>
    <t>水泥款</t>
    <phoneticPr fontId="3" type="noConversion"/>
  </si>
  <si>
    <t>水泥款</t>
    <phoneticPr fontId="3" type="noConversion"/>
  </si>
  <si>
    <t>水泥款</t>
    <phoneticPr fontId="3" type="noConversion"/>
  </si>
  <si>
    <t>2012</t>
    <phoneticPr fontId="4" type="noConversion"/>
  </si>
  <si>
    <t>水泥款</t>
    <phoneticPr fontId="3" type="noConversion"/>
  </si>
  <si>
    <t>水泥款</t>
    <phoneticPr fontId="3" type="noConversion"/>
  </si>
  <si>
    <t>水泥款</t>
    <phoneticPr fontId="3" type="noConversion"/>
  </si>
  <si>
    <t>水泥款</t>
    <phoneticPr fontId="3" type="noConversion"/>
  </si>
  <si>
    <t>2007.8</t>
    <phoneticPr fontId="1" type="noConversion"/>
  </si>
  <si>
    <t>2013.6</t>
    <phoneticPr fontId="1" type="noConversion"/>
  </si>
  <si>
    <t>2013.3</t>
    <phoneticPr fontId="1" type="noConversion"/>
  </si>
  <si>
    <t>2011.9</t>
    <phoneticPr fontId="1" type="noConversion"/>
  </si>
  <si>
    <t>2004.3</t>
    <phoneticPr fontId="1" type="noConversion"/>
  </si>
  <si>
    <t>2004.9</t>
    <phoneticPr fontId="1" type="noConversion"/>
  </si>
  <si>
    <t>2005.6</t>
    <phoneticPr fontId="1" type="noConversion"/>
  </si>
  <si>
    <t>2013.8</t>
    <phoneticPr fontId="1" type="noConversion"/>
  </si>
  <si>
    <t>2013.5</t>
    <phoneticPr fontId="1" type="noConversion"/>
  </si>
  <si>
    <t>2010.6</t>
    <phoneticPr fontId="1" type="noConversion"/>
  </si>
  <si>
    <t>正在执行轮后查封</t>
    <phoneticPr fontId="1" type="noConversion"/>
  </si>
  <si>
    <t>伊金霍洛旗宏泰城市建设投资有限公司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</si>
</sst>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#,##0.00_);[Red]\(#,##0.00\)"/>
    <numFmt numFmtId="177" formatCode="#,##0.00_ "/>
    <numFmt numFmtId="178" formatCode="#,##0.0000000_ "/>
    <numFmt numFmtId="179" formatCode="#,##0.000000000000000000_ "/>
    <numFmt numFmtId="180" formatCode="#,##0.00000000000_ 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name val="新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name val="新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90">
    <xf numFmtId="0" fontId="0" fillId="0" borderId="0" xfId="0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righ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57" fontId="7" fillId="0" borderId="2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 applyProtection="1">
      <alignment vertical="center" wrapText="1"/>
      <protection locked="0"/>
    </xf>
    <xf numFmtId="49" fontId="8" fillId="2" borderId="2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2" xfId="0" quotePrefix="1" applyFont="1" applyFill="1" applyBorder="1" applyAlignment="1" applyProtection="1">
      <alignment vertical="center" wrapText="1"/>
      <protection locked="0"/>
    </xf>
    <xf numFmtId="0" fontId="8" fillId="2" borderId="2" xfId="0" applyFont="1" applyFill="1" applyBorder="1" applyProtection="1">
      <alignment vertical="center"/>
      <protection locked="0"/>
    </xf>
    <xf numFmtId="0" fontId="8" fillId="0" borderId="2" xfId="0" quotePrefix="1" applyFont="1" applyFill="1" applyBorder="1" applyAlignment="1" applyProtection="1">
      <alignment vertical="center" wrapText="1"/>
      <protection locked="0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0" fontId="8" fillId="4" borderId="2" xfId="0" quotePrefix="1" applyFont="1" applyFill="1" applyBorder="1" applyAlignment="1" applyProtection="1">
      <alignment vertical="center" wrapText="1"/>
      <protection locked="0"/>
    </xf>
    <xf numFmtId="49" fontId="8" fillId="4" borderId="2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quotePrefix="1" applyFont="1" applyFill="1" applyBorder="1" applyAlignment="1" applyProtection="1">
      <alignment vertical="center" wrapText="1"/>
      <protection locked="0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quotePrefix="1" applyFont="1" applyFill="1" applyBorder="1" applyAlignment="1" applyProtection="1">
      <alignment vertical="center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1" applyFo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3" borderId="0" xfId="0" applyFont="1" applyFill="1">
      <alignment vertical="center"/>
    </xf>
    <xf numFmtId="0" fontId="0" fillId="0" borderId="0" xfId="0" applyFill="1" applyBorder="1" applyAlignment="1">
      <alignment vertical="center"/>
    </xf>
    <xf numFmtId="0" fontId="0" fillId="3" borderId="0" xfId="0" applyFill="1">
      <alignment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vertical="center"/>
    </xf>
    <xf numFmtId="0" fontId="0" fillId="2" borderId="0" xfId="0" applyFont="1" applyFill="1" applyAlignment="1">
      <alignment horizontal="left" vertical="center"/>
    </xf>
    <xf numFmtId="177" fontId="0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  <protection locked="0"/>
    </xf>
    <xf numFmtId="178" fontId="7" fillId="0" borderId="2" xfId="0" applyNumberFormat="1" applyFont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 wrapText="1"/>
    </xf>
    <xf numFmtId="179" fontId="7" fillId="0" borderId="0" xfId="0" applyNumberFormat="1" applyFont="1" applyAlignment="1">
      <alignment horizontal="center" vertical="center" wrapText="1"/>
    </xf>
    <xf numFmtId="178" fontId="7" fillId="0" borderId="2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" fontId="12" fillId="2" borderId="2" xfId="0" applyNumberFormat="1" applyFont="1" applyFill="1" applyBorder="1" applyAlignment="1" applyProtection="1">
      <alignment horizontal="right" vertical="center" wrapText="1"/>
      <protection locked="0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3" borderId="2" xfId="4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 wrapText="1"/>
    </xf>
    <xf numFmtId="177" fontId="13" fillId="3" borderId="2" xfId="0" applyNumberFormat="1" applyFont="1" applyFill="1" applyBorder="1">
      <alignment vertical="center"/>
    </xf>
    <xf numFmtId="0" fontId="13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6">
    <cellStyle name="常规" xfId="0" builtinId="0"/>
    <cellStyle name="常规 10" xfId="1"/>
    <cellStyle name="常规 12" xfId="2"/>
    <cellStyle name="常规 2" xfId="4"/>
    <cellStyle name="常规 5" xfId="5"/>
    <cellStyle name="常规 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F9" sqref="F9"/>
    </sheetView>
  </sheetViews>
  <sheetFormatPr defaultColWidth="9" defaultRowHeight="21" customHeight="1"/>
  <cols>
    <col min="1" max="1" width="15.875" style="44" customWidth="1"/>
    <col min="2" max="2" width="38.125" style="44" customWidth="1"/>
    <col min="3" max="3" width="25.25" style="62" customWidth="1"/>
    <col min="4" max="4" width="17.125" style="44" customWidth="1"/>
    <col min="5" max="5" width="21.875" style="44" customWidth="1"/>
    <col min="6" max="6" width="25.75" style="44" bestFit="1" customWidth="1"/>
    <col min="7" max="7" width="12.75" style="44" bestFit="1" customWidth="1"/>
    <col min="8" max="16384" width="9" style="44"/>
  </cols>
  <sheetData>
    <row r="1" spans="1:7" ht="38.25" customHeight="1">
      <c r="A1" s="85" t="s">
        <v>0</v>
      </c>
      <c r="B1" s="85"/>
      <c r="C1" s="85"/>
      <c r="D1" s="85"/>
      <c r="E1" s="47"/>
      <c r="F1" s="47"/>
    </row>
    <row r="2" spans="1:7" s="50" customFormat="1" ht="17.25" customHeight="1">
      <c r="A2" s="48"/>
      <c r="B2" s="3"/>
      <c r="C2" s="49"/>
      <c r="D2" s="50" t="s">
        <v>88</v>
      </c>
    </row>
    <row r="3" spans="1:7" s="36" customFormat="1" ht="33" customHeight="1">
      <c r="A3" s="51" t="s">
        <v>3</v>
      </c>
      <c r="B3" s="51" t="s">
        <v>89</v>
      </c>
      <c r="C3" s="52" t="s">
        <v>90</v>
      </c>
      <c r="D3" s="51" t="s">
        <v>8</v>
      </c>
    </row>
    <row r="4" spans="1:7" s="50" customFormat="1" ht="30" customHeight="1">
      <c r="A4" s="51">
        <v>1</v>
      </c>
      <c r="B4" s="53" t="s">
        <v>91</v>
      </c>
      <c r="C4" s="54">
        <f>SUM(统计表!E4:E8)</f>
        <v>3396</v>
      </c>
      <c r="D4" s="55"/>
      <c r="E4" s="56"/>
      <c r="F4" s="57"/>
    </row>
    <row r="5" spans="1:7" s="50" customFormat="1" ht="30" customHeight="1">
      <c r="A5" s="51">
        <v>2</v>
      </c>
      <c r="B5" s="53" t="s">
        <v>92</v>
      </c>
      <c r="C5" s="54">
        <f>统计表!E9</f>
        <v>1101.5999999999999</v>
      </c>
      <c r="D5" s="58"/>
      <c r="E5" s="56"/>
      <c r="F5" s="57"/>
    </row>
    <row r="6" spans="1:7" s="50" customFormat="1" ht="30" customHeight="1">
      <c r="A6" s="51">
        <v>3</v>
      </c>
      <c r="B6" s="53" t="s">
        <v>93</v>
      </c>
      <c r="C6" s="54">
        <f>SUM(统计表!E10:E19)</f>
        <v>588.2399999999999</v>
      </c>
      <c r="D6" s="58"/>
      <c r="E6" s="56"/>
      <c r="F6" s="57"/>
    </row>
    <row r="7" spans="1:7" s="50" customFormat="1" ht="30" customHeight="1">
      <c r="A7" s="51">
        <v>4</v>
      </c>
      <c r="B7" s="53" t="s">
        <v>94</v>
      </c>
      <c r="C7" s="54">
        <f>SUM(统计表!E20:E21)</f>
        <v>128.41</v>
      </c>
      <c r="D7" s="58"/>
      <c r="E7" s="56"/>
      <c r="F7" s="57"/>
    </row>
    <row r="8" spans="1:7" s="60" customFormat="1" ht="30" customHeight="1">
      <c r="A8" s="51">
        <v>5</v>
      </c>
      <c r="B8" s="53" t="s">
        <v>95</v>
      </c>
      <c r="C8" s="54">
        <f>SUM(统计表!E22:E27)</f>
        <v>1127.8699999999999</v>
      </c>
      <c r="D8" s="59"/>
      <c r="E8" s="56"/>
      <c r="F8" s="57"/>
    </row>
    <row r="9" spans="1:7" ht="30" customHeight="1">
      <c r="A9" s="51">
        <v>6</v>
      </c>
      <c r="B9" s="53" t="s">
        <v>96</v>
      </c>
      <c r="C9" s="54">
        <f>SUM(统计表!E28:E29)</f>
        <v>233.2</v>
      </c>
      <c r="D9" s="58"/>
      <c r="E9" s="56"/>
      <c r="F9" s="57"/>
    </row>
    <row r="10" spans="1:7" ht="30" customHeight="1">
      <c r="A10" s="51">
        <v>7</v>
      </c>
      <c r="B10" s="53" t="s">
        <v>97</v>
      </c>
      <c r="C10" s="54">
        <f>SUM(统计表!E30:E37)</f>
        <v>295.58999999999997</v>
      </c>
      <c r="D10" s="61"/>
      <c r="E10" s="56"/>
      <c r="F10" s="57"/>
      <c r="G10" s="62"/>
    </row>
    <row r="11" spans="1:7" ht="30" customHeight="1">
      <c r="A11" s="51">
        <v>8</v>
      </c>
      <c r="B11" s="53" t="s">
        <v>98</v>
      </c>
      <c r="C11" s="54">
        <f>SUM(统计表!E38:E90)</f>
        <v>980.31968599999982</v>
      </c>
      <c r="D11" s="10"/>
      <c r="E11" s="56"/>
      <c r="F11" s="57"/>
    </row>
    <row r="12" spans="1:7" ht="30" customHeight="1">
      <c r="A12" s="10"/>
      <c r="B12" s="33" t="s">
        <v>99</v>
      </c>
      <c r="C12" s="63">
        <f>SUM(C4:C11)</f>
        <v>7851.2296859999997</v>
      </c>
      <c r="D12" s="10"/>
      <c r="E12" s="64"/>
    </row>
    <row r="13" spans="1:7" ht="21" customHeight="1">
      <c r="A13" s="65"/>
    </row>
    <row r="14" spans="1:7" ht="21" customHeight="1">
      <c r="A14" s="65"/>
    </row>
    <row r="15" spans="1:7" ht="21" customHeight="1">
      <c r="A15" s="65"/>
    </row>
    <row r="18" spans="4:4" ht="21" customHeight="1">
      <c r="D18" s="62"/>
    </row>
  </sheetData>
  <mergeCells count="1">
    <mergeCell ref="A1:D1"/>
  </mergeCells>
  <phoneticPr fontId="1" type="noConversion"/>
  <pageMargins left="0.35" right="0.25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1"/>
  <sheetViews>
    <sheetView tabSelected="1" workbookViewId="0">
      <selection activeCell="J14" sqref="J14"/>
    </sheetView>
  </sheetViews>
  <sheetFormatPr defaultColWidth="9" defaultRowHeight="13.5"/>
  <cols>
    <col min="1" max="1" width="9.125" customWidth="1"/>
    <col min="2" max="2" width="12.875" customWidth="1"/>
    <col min="3" max="3" width="29" style="43" customWidth="1"/>
    <col min="4" max="4" width="14.125" style="44" customWidth="1"/>
    <col min="5" max="5" width="13.125" style="45" customWidth="1"/>
    <col min="6" max="6" width="18.75" style="46" customWidth="1"/>
  </cols>
  <sheetData>
    <row r="1" spans="1:10" ht="30.75" customHeight="1">
      <c r="A1" s="85" t="s">
        <v>0</v>
      </c>
      <c r="B1" s="85"/>
      <c r="C1" s="85"/>
      <c r="D1" s="85"/>
      <c r="E1" s="85"/>
      <c r="F1" s="85"/>
    </row>
    <row r="2" spans="1:10" s="34" customFormat="1" ht="15" customHeight="1">
      <c r="A2" s="1" t="s">
        <v>1</v>
      </c>
      <c r="B2" s="1"/>
      <c r="C2" s="2"/>
      <c r="D2" s="3"/>
      <c r="E2" s="4"/>
      <c r="F2" s="1" t="s">
        <v>2</v>
      </c>
      <c r="J2" s="35"/>
    </row>
    <row r="3" spans="1:10" s="36" customFormat="1" ht="35.1" customHeight="1">
      <c r="A3" s="5" t="s">
        <v>3</v>
      </c>
      <c r="B3" s="6" t="s">
        <v>4</v>
      </c>
      <c r="C3" s="5" t="s">
        <v>5</v>
      </c>
      <c r="D3" s="5" t="s">
        <v>6</v>
      </c>
      <c r="E3" s="7" t="s">
        <v>7</v>
      </c>
      <c r="F3" s="5" t="s">
        <v>8</v>
      </c>
    </row>
    <row r="4" spans="1:10" s="37" customFormat="1" ht="35.1" customHeight="1">
      <c r="A4" s="76">
        <v>1</v>
      </c>
      <c r="B4" s="86" t="s">
        <v>9</v>
      </c>
      <c r="C4" s="8" t="s">
        <v>10</v>
      </c>
      <c r="D4" s="13">
        <v>2009.11</v>
      </c>
      <c r="E4" s="77">
        <v>600</v>
      </c>
      <c r="F4" s="9" t="s">
        <v>11</v>
      </c>
    </row>
    <row r="5" spans="1:10" s="37" customFormat="1" ht="35.1" customHeight="1">
      <c r="A5" s="78">
        <v>2</v>
      </c>
      <c r="B5" s="87"/>
      <c r="C5" s="8" t="s">
        <v>101</v>
      </c>
      <c r="D5" s="13">
        <v>2008.5</v>
      </c>
      <c r="E5" s="77">
        <v>300</v>
      </c>
      <c r="F5" s="9" t="s">
        <v>12</v>
      </c>
    </row>
    <row r="6" spans="1:10" s="38" customFormat="1" ht="35.1" customHeight="1">
      <c r="A6" s="76">
        <v>3</v>
      </c>
      <c r="B6" s="87"/>
      <c r="C6" s="8" t="s">
        <v>160</v>
      </c>
      <c r="D6" s="13">
        <v>2008.3</v>
      </c>
      <c r="E6" s="77">
        <v>1300</v>
      </c>
      <c r="F6" s="67" t="s">
        <v>102</v>
      </c>
    </row>
    <row r="7" spans="1:10" s="38" customFormat="1" ht="35.1" customHeight="1">
      <c r="A7" s="78">
        <v>4</v>
      </c>
      <c r="B7" s="87"/>
      <c r="C7" s="66" t="s">
        <v>100</v>
      </c>
      <c r="D7" s="13">
        <v>2014.7</v>
      </c>
      <c r="E7" s="79">
        <v>200</v>
      </c>
      <c r="F7" s="68" t="s">
        <v>159</v>
      </c>
    </row>
    <row r="8" spans="1:10" s="38" customFormat="1" ht="35.1" customHeight="1">
      <c r="A8" s="76">
        <v>5</v>
      </c>
      <c r="B8" s="88"/>
      <c r="C8" s="8" t="s">
        <v>103</v>
      </c>
      <c r="D8" s="13">
        <v>2009.12</v>
      </c>
      <c r="E8" s="77">
        <v>996</v>
      </c>
      <c r="F8" s="9" t="s">
        <v>104</v>
      </c>
    </row>
    <row r="9" spans="1:10" s="37" customFormat="1" ht="35.1" customHeight="1">
      <c r="A9" s="78">
        <v>6</v>
      </c>
      <c r="B9" s="78" t="s">
        <v>13</v>
      </c>
      <c r="C9" s="8" t="s">
        <v>105</v>
      </c>
      <c r="D9" s="69">
        <v>2008</v>
      </c>
      <c r="E9" s="77">
        <v>1101.5999999999999</v>
      </c>
      <c r="F9" s="17" t="s">
        <v>106</v>
      </c>
    </row>
    <row r="10" spans="1:10" s="39" customFormat="1" ht="35.1" customHeight="1">
      <c r="A10" s="76">
        <v>7</v>
      </c>
      <c r="B10" s="86" t="s">
        <v>14</v>
      </c>
      <c r="C10" s="8" t="s">
        <v>107</v>
      </c>
      <c r="D10" s="11" t="s">
        <v>108</v>
      </c>
      <c r="E10" s="77">
        <v>21.98</v>
      </c>
      <c r="F10" s="12" t="s">
        <v>15</v>
      </c>
    </row>
    <row r="11" spans="1:10" s="39" customFormat="1" ht="35.1" customHeight="1">
      <c r="A11" s="78">
        <v>8</v>
      </c>
      <c r="B11" s="87"/>
      <c r="C11" s="8" t="s">
        <v>107</v>
      </c>
      <c r="D11" s="13">
        <v>2015.12</v>
      </c>
      <c r="E11" s="77">
        <v>384.44</v>
      </c>
      <c r="F11" s="14" t="s">
        <v>16</v>
      </c>
    </row>
    <row r="12" spans="1:10" s="40" customFormat="1" ht="35.1" customHeight="1">
      <c r="A12" s="76">
        <v>9</v>
      </c>
      <c r="B12" s="87"/>
      <c r="C12" s="8" t="s">
        <v>109</v>
      </c>
      <c r="D12" s="15" t="s">
        <v>110</v>
      </c>
      <c r="E12" s="77">
        <v>24.9</v>
      </c>
      <c r="F12" s="12" t="s">
        <v>15</v>
      </c>
    </row>
    <row r="13" spans="1:10" s="40" customFormat="1" ht="35.1" customHeight="1">
      <c r="A13" s="78">
        <v>10</v>
      </c>
      <c r="B13" s="87"/>
      <c r="C13" s="8" t="s">
        <v>111</v>
      </c>
      <c r="D13" s="15">
        <v>2016.8</v>
      </c>
      <c r="E13" s="77">
        <v>65.510000000000005</v>
      </c>
      <c r="F13" s="12" t="s">
        <v>15</v>
      </c>
    </row>
    <row r="14" spans="1:10" s="40" customFormat="1" ht="35.1" customHeight="1">
      <c r="A14" s="76">
        <v>11</v>
      </c>
      <c r="B14" s="87"/>
      <c r="C14" s="8" t="s">
        <v>112</v>
      </c>
      <c r="D14" s="15">
        <v>2016.3</v>
      </c>
      <c r="E14" s="77">
        <v>3.3</v>
      </c>
      <c r="F14" s="12" t="s">
        <v>15</v>
      </c>
    </row>
    <row r="15" spans="1:10" s="40" customFormat="1" ht="35.1" customHeight="1">
      <c r="A15" s="78">
        <v>12</v>
      </c>
      <c r="B15" s="87"/>
      <c r="C15" s="8" t="s">
        <v>113</v>
      </c>
      <c r="D15" s="15">
        <v>2017.2</v>
      </c>
      <c r="E15" s="77">
        <v>12</v>
      </c>
      <c r="F15" s="12" t="s">
        <v>15</v>
      </c>
    </row>
    <row r="16" spans="1:10" s="40" customFormat="1" ht="35.1" customHeight="1">
      <c r="A16" s="76">
        <v>13</v>
      </c>
      <c r="B16" s="87"/>
      <c r="C16" s="8" t="s">
        <v>114</v>
      </c>
      <c r="D16" s="15">
        <v>2017.2</v>
      </c>
      <c r="E16" s="77">
        <v>8.2799999999999994</v>
      </c>
      <c r="F16" s="12" t="s">
        <v>15</v>
      </c>
    </row>
    <row r="17" spans="1:6" s="40" customFormat="1" ht="35.1" customHeight="1">
      <c r="A17" s="78">
        <v>14</v>
      </c>
      <c r="B17" s="87"/>
      <c r="C17" s="8" t="s">
        <v>115</v>
      </c>
      <c r="D17" s="15">
        <v>2017.2</v>
      </c>
      <c r="E17" s="77">
        <v>3.9</v>
      </c>
      <c r="F17" s="12" t="s">
        <v>15</v>
      </c>
    </row>
    <row r="18" spans="1:6" s="40" customFormat="1" ht="35.1" customHeight="1">
      <c r="A18" s="76">
        <v>15</v>
      </c>
      <c r="B18" s="87"/>
      <c r="C18" s="80" t="s">
        <v>17</v>
      </c>
      <c r="D18" s="70">
        <v>2016.3</v>
      </c>
      <c r="E18" s="77">
        <v>13.93</v>
      </c>
      <c r="F18" s="81" t="s">
        <v>18</v>
      </c>
    </row>
    <row r="19" spans="1:6" ht="35.1" customHeight="1">
      <c r="A19" s="78">
        <v>16</v>
      </c>
      <c r="B19" s="88"/>
      <c r="C19" s="8" t="s">
        <v>116</v>
      </c>
      <c r="D19" s="16">
        <v>2014.1</v>
      </c>
      <c r="E19" s="77">
        <v>50</v>
      </c>
      <c r="F19" s="17" t="s">
        <v>19</v>
      </c>
    </row>
    <row r="20" spans="1:6" s="37" customFormat="1" ht="35.1" customHeight="1">
      <c r="A20" s="76">
        <v>17</v>
      </c>
      <c r="B20" s="86" t="s">
        <v>20</v>
      </c>
      <c r="C20" s="8" t="s">
        <v>117</v>
      </c>
      <c r="D20" s="71">
        <v>2013.4</v>
      </c>
      <c r="E20" s="77">
        <v>65.040000000000006</v>
      </c>
      <c r="F20" s="82" t="s">
        <v>21</v>
      </c>
    </row>
    <row r="21" spans="1:6" s="37" customFormat="1" ht="35.1" customHeight="1">
      <c r="A21" s="78">
        <v>18</v>
      </c>
      <c r="B21" s="88"/>
      <c r="C21" s="8" t="s">
        <v>118</v>
      </c>
      <c r="D21" s="71">
        <v>2017.4</v>
      </c>
      <c r="E21" s="77">
        <v>63.37</v>
      </c>
      <c r="F21" s="68" t="s">
        <v>119</v>
      </c>
    </row>
    <row r="22" spans="1:6" ht="35.1" customHeight="1">
      <c r="A22" s="76">
        <v>19</v>
      </c>
      <c r="B22" s="86" t="s">
        <v>22</v>
      </c>
      <c r="C22" s="8" t="s">
        <v>120</v>
      </c>
      <c r="D22" s="72">
        <v>2007</v>
      </c>
      <c r="E22" s="77">
        <v>18.32</v>
      </c>
      <c r="F22" s="18" t="s">
        <v>121</v>
      </c>
    </row>
    <row r="23" spans="1:6" ht="35.1" customHeight="1">
      <c r="A23" s="78">
        <v>20</v>
      </c>
      <c r="B23" s="87"/>
      <c r="C23" s="8" t="s">
        <v>122</v>
      </c>
      <c r="D23" s="72">
        <v>2009</v>
      </c>
      <c r="E23" s="77">
        <v>198.14000000000001</v>
      </c>
      <c r="F23" s="18" t="s">
        <v>121</v>
      </c>
    </row>
    <row r="24" spans="1:6" ht="35.1" customHeight="1">
      <c r="A24" s="76">
        <v>21</v>
      </c>
      <c r="B24" s="87"/>
      <c r="C24" s="8" t="s">
        <v>123</v>
      </c>
      <c r="D24" s="72">
        <v>2009</v>
      </c>
      <c r="E24" s="77">
        <v>154.47999999999999</v>
      </c>
      <c r="F24" s="18" t="s">
        <v>121</v>
      </c>
    </row>
    <row r="25" spans="1:6" ht="35.1" customHeight="1">
      <c r="A25" s="78">
        <v>22</v>
      </c>
      <c r="B25" s="87"/>
      <c r="C25" s="8" t="s">
        <v>124</v>
      </c>
      <c r="D25" s="72">
        <v>2010</v>
      </c>
      <c r="E25" s="77">
        <v>165.98</v>
      </c>
      <c r="F25" s="18" t="s">
        <v>121</v>
      </c>
    </row>
    <row r="26" spans="1:6" s="41" customFormat="1" ht="35.1" customHeight="1">
      <c r="A26" s="76">
        <v>23</v>
      </c>
      <c r="B26" s="87"/>
      <c r="C26" s="8" t="s">
        <v>125</v>
      </c>
      <c r="D26" s="72">
        <v>2009</v>
      </c>
      <c r="E26" s="77">
        <v>401.96</v>
      </c>
      <c r="F26" s="18" t="s">
        <v>121</v>
      </c>
    </row>
    <row r="27" spans="1:6" ht="35.1" customHeight="1">
      <c r="A27" s="78">
        <v>24</v>
      </c>
      <c r="B27" s="88"/>
      <c r="C27" s="8" t="s">
        <v>126</v>
      </c>
      <c r="D27" s="72">
        <v>2011</v>
      </c>
      <c r="E27" s="77">
        <v>188.99</v>
      </c>
      <c r="F27" s="18" t="s">
        <v>121</v>
      </c>
    </row>
    <row r="28" spans="1:6" s="42" customFormat="1" ht="35.1" customHeight="1">
      <c r="A28" s="76">
        <v>25</v>
      </c>
      <c r="B28" s="86" t="s">
        <v>23</v>
      </c>
      <c r="C28" s="8" t="s">
        <v>127</v>
      </c>
      <c r="D28" s="72" t="s">
        <v>24</v>
      </c>
      <c r="E28" s="77">
        <v>130.19999999999999</v>
      </c>
      <c r="F28" s="83" t="s">
        <v>121</v>
      </c>
    </row>
    <row r="29" spans="1:6" s="42" customFormat="1" ht="35.1" customHeight="1">
      <c r="A29" s="78">
        <v>26</v>
      </c>
      <c r="B29" s="88"/>
      <c r="C29" s="8" t="s">
        <v>128</v>
      </c>
      <c r="D29" s="72" t="s">
        <v>25</v>
      </c>
      <c r="E29" s="77">
        <v>103</v>
      </c>
      <c r="F29" s="83" t="s">
        <v>121</v>
      </c>
    </row>
    <row r="30" spans="1:6" s="37" customFormat="1" ht="35.1" customHeight="1">
      <c r="A30" s="76">
        <v>27</v>
      </c>
      <c r="B30" s="86" t="s">
        <v>26</v>
      </c>
      <c r="C30" s="8" t="s">
        <v>129</v>
      </c>
      <c r="D30" s="73">
        <v>2013</v>
      </c>
      <c r="E30" s="77">
        <v>178.18</v>
      </c>
      <c r="F30" s="17" t="s">
        <v>130</v>
      </c>
    </row>
    <row r="31" spans="1:6" ht="35.1" customHeight="1">
      <c r="A31" s="78">
        <v>28</v>
      </c>
      <c r="B31" s="87"/>
      <c r="C31" s="8" t="s">
        <v>131</v>
      </c>
      <c r="D31" s="73">
        <v>2011</v>
      </c>
      <c r="E31" s="77">
        <v>16.55</v>
      </c>
      <c r="F31" s="17" t="s">
        <v>130</v>
      </c>
    </row>
    <row r="32" spans="1:6" ht="35.1" customHeight="1">
      <c r="A32" s="76">
        <v>29</v>
      </c>
      <c r="B32" s="87"/>
      <c r="C32" s="8" t="s">
        <v>132</v>
      </c>
      <c r="D32" s="73">
        <v>2011</v>
      </c>
      <c r="E32" s="77">
        <v>42.16</v>
      </c>
      <c r="F32" s="17" t="s">
        <v>130</v>
      </c>
    </row>
    <row r="33" spans="1:6" ht="35.1" customHeight="1">
      <c r="A33" s="78">
        <v>30</v>
      </c>
      <c r="B33" s="87"/>
      <c r="C33" s="8" t="s">
        <v>133</v>
      </c>
      <c r="D33" s="73">
        <v>2014</v>
      </c>
      <c r="E33" s="77">
        <v>4.92</v>
      </c>
      <c r="F33" s="17" t="s">
        <v>130</v>
      </c>
    </row>
    <row r="34" spans="1:6" ht="35.1" customHeight="1">
      <c r="A34" s="76">
        <v>31</v>
      </c>
      <c r="B34" s="87"/>
      <c r="C34" s="8" t="s">
        <v>134</v>
      </c>
      <c r="D34" s="73">
        <v>2014</v>
      </c>
      <c r="E34" s="77">
        <v>33.61</v>
      </c>
      <c r="F34" s="17" t="s">
        <v>130</v>
      </c>
    </row>
    <row r="35" spans="1:6" ht="35.1" customHeight="1">
      <c r="A35" s="78">
        <v>32</v>
      </c>
      <c r="B35" s="87"/>
      <c r="C35" s="8" t="s">
        <v>135</v>
      </c>
      <c r="D35" s="74">
        <v>2015</v>
      </c>
      <c r="E35" s="77">
        <v>13.68</v>
      </c>
      <c r="F35" s="17" t="s">
        <v>130</v>
      </c>
    </row>
    <row r="36" spans="1:6" ht="35.1" customHeight="1">
      <c r="A36" s="76">
        <v>33</v>
      </c>
      <c r="B36" s="87"/>
      <c r="C36" s="8" t="s">
        <v>136</v>
      </c>
      <c r="D36" s="75">
        <v>2017</v>
      </c>
      <c r="E36" s="77">
        <v>1.0899999999999999</v>
      </c>
      <c r="F36" s="17" t="s">
        <v>130</v>
      </c>
    </row>
    <row r="37" spans="1:6" ht="35.1" customHeight="1">
      <c r="A37" s="78">
        <v>34</v>
      </c>
      <c r="B37" s="88"/>
      <c r="C37" s="8" t="s">
        <v>137</v>
      </c>
      <c r="D37" s="74">
        <v>2016</v>
      </c>
      <c r="E37" s="77">
        <v>5.4</v>
      </c>
      <c r="F37" s="17" t="s">
        <v>130</v>
      </c>
    </row>
    <row r="38" spans="1:6" ht="35.1" customHeight="1">
      <c r="A38" s="76">
        <v>35</v>
      </c>
      <c r="B38" s="86" t="s">
        <v>138</v>
      </c>
      <c r="C38" s="19" t="s">
        <v>27</v>
      </c>
      <c r="D38" s="20" t="s">
        <v>28</v>
      </c>
      <c r="E38" s="77">
        <v>1.5325</v>
      </c>
      <c r="F38" s="21" t="s">
        <v>139</v>
      </c>
    </row>
    <row r="39" spans="1:6" ht="35.1" customHeight="1">
      <c r="A39" s="78">
        <v>36</v>
      </c>
      <c r="B39" s="87"/>
      <c r="C39" s="22" t="s">
        <v>29</v>
      </c>
      <c r="D39" s="20" t="s">
        <v>158</v>
      </c>
      <c r="E39" s="77">
        <v>9.6941249999999997</v>
      </c>
      <c r="F39" s="21" t="s">
        <v>139</v>
      </c>
    </row>
    <row r="40" spans="1:6" ht="35.1" customHeight="1">
      <c r="A40" s="76">
        <v>37</v>
      </c>
      <c r="B40" s="87"/>
      <c r="C40" s="23" t="s">
        <v>30</v>
      </c>
      <c r="D40" s="20" t="s">
        <v>31</v>
      </c>
      <c r="E40" s="77">
        <v>8.7578999999999994</v>
      </c>
      <c r="F40" s="21" t="s">
        <v>140</v>
      </c>
    </row>
    <row r="41" spans="1:6" ht="35.1" customHeight="1">
      <c r="A41" s="78">
        <v>38</v>
      </c>
      <c r="B41" s="87"/>
      <c r="C41" s="22" t="s">
        <v>32</v>
      </c>
      <c r="D41" s="20" t="s">
        <v>33</v>
      </c>
      <c r="E41" s="77">
        <v>1.464</v>
      </c>
      <c r="F41" s="21" t="s">
        <v>141</v>
      </c>
    </row>
    <row r="42" spans="1:6" ht="35.1" customHeight="1">
      <c r="A42" s="76">
        <v>39</v>
      </c>
      <c r="B42" s="87"/>
      <c r="C42" s="22" t="s">
        <v>34</v>
      </c>
      <c r="D42" s="20" t="s">
        <v>28</v>
      </c>
      <c r="E42" s="77">
        <v>12.116795</v>
      </c>
      <c r="F42" s="21" t="s">
        <v>141</v>
      </c>
    </row>
    <row r="43" spans="1:6" ht="35.1" customHeight="1">
      <c r="A43" s="78">
        <v>40</v>
      </c>
      <c r="B43" s="87"/>
      <c r="C43" s="22" t="s">
        <v>35</v>
      </c>
      <c r="D43" s="20" t="s">
        <v>31</v>
      </c>
      <c r="E43" s="77">
        <v>9.89</v>
      </c>
      <c r="F43" s="21" t="s">
        <v>141</v>
      </c>
    </row>
    <row r="44" spans="1:6" ht="35.1" customHeight="1">
      <c r="A44" s="76">
        <v>41</v>
      </c>
      <c r="B44" s="87"/>
      <c r="C44" s="22" t="s">
        <v>36</v>
      </c>
      <c r="D44" s="20" t="s">
        <v>28</v>
      </c>
      <c r="E44" s="77">
        <v>13.95</v>
      </c>
      <c r="F44" s="21" t="s">
        <v>141</v>
      </c>
    </row>
    <row r="45" spans="1:6" ht="35.1" customHeight="1">
      <c r="A45" s="78">
        <v>42</v>
      </c>
      <c r="B45" s="87"/>
      <c r="C45" s="22" t="s">
        <v>37</v>
      </c>
      <c r="D45" s="20" t="s">
        <v>31</v>
      </c>
      <c r="E45" s="77">
        <v>5.0008489999999997</v>
      </c>
      <c r="F45" s="21" t="s">
        <v>141</v>
      </c>
    </row>
    <row r="46" spans="1:6" ht="35.1" customHeight="1">
      <c r="A46" s="76">
        <v>43</v>
      </c>
      <c r="B46" s="87"/>
      <c r="C46" s="24" t="s">
        <v>38</v>
      </c>
      <c r="D46" s="25" t="s">
        <v>31</v>
      </c>
      <c r="E46" s="77">
        <v>15.97875</v>
      </c>
      <c r="F46" s="21" t="s">
        <v>141</v>
      </c>
    </row>
    <row r="47" spans="1:6" ht="35.1" customHeight="1">
      <c r="A47" s="78">
        <v>44</v>
      </c>
      <c r="B47" s="87"/>
      <c r="C47" s="22" t="s">
        <v>39</v>
      </c>
      <c r="D47" s="20" t="s">
        <v>28</v>
      </c>
      <c r="E47" s="77">
        <v>17.142123999999999</v>
      </c>
      <c r="F47" s="21" t="s">
        <v>141</v>
      </c>
    </row>
    <row r="48" spans="1:6" ht="35.1" customHeight="1">
      <c r="A48" s="76">
        <v>45</v>
      </c>
      <c r="B48" s="87"/>
      <c r="C48" s="26" t="s">
        <v>40</v>
      </c>
      <c r="D48" s="27" t="s">
        <v>41</v>
      </c>
      <c r="E48" s="77">
        <v>1.8912</v>
      </c>
      <c r="F48" s="21" t="s">
        <v>142</v>
      </c>
    </row>
    <row r="49" spans="1:6" ht="35.1" customHeight="1">
      <c r="A49" s="78">
        <v>46</v>
      </c>
      <c r="B49" s="87"/>
      <c r="C49" s="28" t="s">
        <v>42</v>
      </c>
      <c r="D49" s="29" t="s">
        <v>43</v>
      </c>
      <c r="E49" s="77">
        <v>1.66</v>
      </c>
      <c r="F49" s="21" t="s">
        <v>142</v>
      </c>
    </row>
    <row r="50" spans="1:6" ht="35.1" customHeight="1">
      <c r="A50" s="76">
        <v>47</v>
      </c>
      <c r="B50" s="87"/>
      <c r="C50" s="28" t="s">
        <v>44</v>
      </c>
      <c r="D50" s="29" t="s">
        <v>45</v>
      </c>
      <c r="E50" s="77">
        <f>45.65-23.48651</f>
        <v>22.163489999999999</v>
      </c>
      <c r="F50" s="21" t="s">
        <v>142</v>
      </c>
    </row>
    <row r="51" spans="1:6" ht="35.1" customHeight="1">
      <c r="A51" s="78">
        <v>48</v>
      </c>
      <c r="B51" s="87"/>
      <c r="C51" s="28" t="s">
        <v>46</v>
      </c>
      <c r="D51" s="29" t="s">
        <v>45</v>
      </c>
      <c r="E51" s="77">
        <v>300</v>
      </c>
      <c r="F51" s="21" t="s">
        <v>142</v>
      </c>
    </row>
    <row r="52" spans="1:6" ht="35.1" customHeight="1">
      <c r="A52" s="76">
        <v>49</v>
      </c>
      <c r="B52" s="87"/>
      <c r="C52" s="28" t="s">
        <v>47</v>
      </c>
      <c r="D52" s="29" t="s">
        <v>45</v>
      </c>
      <c r="E52" s="77">
        <v>14.43</v>
      </c>
      <c r="F52" s="21" t="s">
        <v>142</v>
      </c>
    </row>
    <row r="53" spans="1:6" ht="35.1" customHeight="1">
      <c r="A53" s="78">
        <v>50</v>
      </c>
      <c r="B53" s="87"/>
      <c r="C53" s="28" t="s">
        <v>48</v>
      </c>
      <c r="D53" s="29" t="s">
        <v>28</v>
      </c>
      <c r="E53" s="77">
        <v>22.52</v>
      </c>
      <c r="F53" s="21" t="s">
        <v>142</v>
      </c>
    </row>
    <row r="54" spans="1:6" ht="35.1" customHeight="1">
      <c r="A54" s="76">
        <v>51</v>
      </c>
      <c r="B54" s="87"/>
      <c r="C54" s="28" t="s">
        <v>49</v>
      </c>
      <c r="D54" s="29" t="s">
        <v>28</v>
      </c>
      <c r="E54" s="77">
        <v>12.11</v>
      </c>
      <c r="F54" s="21" t="s">
        <v>142</v>
      </c>
    </row>
    <row r="55" spans="1:6" ht="35.1" customHeight="1">
      <c r="A55" s="78">
        <v>52</v>
      </c>
      <c r="B55" s="87"/>
      <c r="C55" s="28" t="s">
        <v>50</v>
      </c>
      <c r="D55" s="29" t="s">
        <v>28</v>
      </c>
      <c r="E55" s="77">
        <v>4.6399999999999997</v>
      </c>
      <c r="F55" s="21" t="s">
        <v>142</v>
      </c>
    </row>
    <row r="56" spans="1:6" ht="35.1" customHeight="1">
      <c r="A56" s="76">
        <v>53</v>
      </c>
      <c r="B56" s="87"/>
      <c r="C56" s="28" t="s">
        <v>51</v>
      </c>
      <c r="D56" s="29" t="s">
        <v>28</v>
      </c>
      <c r="E56" s="77">
        <v>35.532499999999999</v>
      </c>
      <c r="F56" s="21" t="s">
        <v>142</v>
      </c>
    </row>
    <row r="57" spans="1:6" ht="35.1" customHeight="1">
      <c r="A57" s="78">
        <v>54</v>
      </c>
      <c r="B57" s="87"/>
      <c r="C57" s="28" t="s">
        <v>52</v>
      </c>
      <c r="D57" s="29" t="s">
        <v>28</v>
      </c>
      <c r="E57" s="77">
        <v>37.646000000000001</v>
      </c>
      <c r="F57" s="21" t="s">
        <v>142</v>
      </c>
    </row>
    <row r="58" spans="1:6" ht="35.1" customHeight="1">
      <c r="A58" s="76">
        <v>55</v>
      </c>
      <c r="B58" s="87"/>
      <c r="C58" s="30" t="s">
        <v>38</v>
      </c>
      <c r="D58" s="31" t="s">
        <v>28</v>
      </c>
      <c r="E58" s="77">
        <v>43.728000000000002</v>
      </c>
      <c r="F58" s="21" t="s">
        <v>142</v>
      </c>
    </row>
    <row r="59" spans="1:6" ht="35.1" customHeight="1">
      <c r="A59" s="78">
        <v>56</v>
      </c>
      <c r="B59" s="87"/>
      <c r="C59" s="28" t="s">
        <v>53</v>
      </c>
      <c r="D59" s="29" t="s">
        <v>157</v>
      </c>
      <c r="E59" s="77">
        <v>2.1070000000000002</v>
      </c>
      <c r="F59" s="21" t="s">
        <v>142</v>
      </c>
    </row>
    <row r="60" spans="1:6" ht="35.1" customHeight="1">
      <c r="A60" s="76">
        <v>57</v>
      </c>
      <c r="B60" s="87"/>
      <c r="C60" s="28" t="s">
        <v>54</v>
      </c>
      <c r="D60" s="29" t="s">
        <v>41</v>
      </c>
      <c r="E60" s="77">
        <v>3.6612</v>
      </c>
      <c r="F60" s="21" t="s">
        <v>143</v>
      </c>
    </row>
    <row r="61" spans="1:6" ht="35.1" customHeight="1">
      <c r="A61" s="78">
        <v>58</v>
      </c>
      <c r="B61" s="87"/>
      <c r="C61" s="28" t="s">
        <v>55</v>
      </c>
      <c r="D61" s="29" t="s">
        <v>56</v>
      </c>
      <c r="E61" s="77">
        <v>2.9108000000000001</v>
      </c>
      <c r="F61" s="21" t="s">
        <v>143</v>
      </c>
    </row>
    <row r="62" spans="1:6" ht="35.1" customHeight="1">
      <c r="A62" s="76">
        <v>59</v>
      </c>
      <c r="B62" s="87"/>
      <c r="C62" s="28" t="s">
        <v>57</v>
      </c>
      <c r="D62" s="29" t="s">
        <v>144</v>
      </c>
      <c r="E62" s="77">
        <v>6.3209999999999997</v>
      </c>
      <c r="F62" s="21" t="s">
        <v>143</v>
      </c>
    </row>
    <row r="63" spans="1:6" ht="35.1" customHeight="1">
      <c r="A63" s="78">
        <v>60</v>
      </c>
      <c r="B63" s="87"/>
      <c r="C63" s="28" t="s">
        <v>58</v>
      </c>
      <c r="D63" s="29" t="s">
        <v>28</v>
      </c>
      <c r="E63" s="77">
        <v>6.0528529999999998</v>
      </c>
      <c r="F63" s="21" t="s">
        <v>143</v>
      </c>
    </row>
    <row r="64" spans="1:6" ht="35.1" customHeight="1">
      <c r="A64" s="76">
        <v>61</v>
      </c>
      <c r="B64" s="87"/>
      <c r="C64" s="28" t="s">
        <v>59</v>
      </c>
      <c r="D64" s="29" t="s">
        <v>150</v>
      </c>
      <c r="E64" s="77">
        <v>20</v>
      </c>
      <c r="F64" s="21" t="s">
        <v>143</v>
      </c>
    </row>
    <row r="65" spans="1:6" ht="35.1" customHeight="1">
      <c r="A65" s="78">
        <v>62</v>
      </c>
      <c r="B65" s="87"/>
      <c r="C65" s="28" t="s">
        <v>60</v>
      </c>
      <c r="D65" s="29" t="s">
        <v>56</v>
      </c>
      <c r="E65" s="77">
        <v>8</v>
      </c>
      <c r="F65" s="21" t="s">
        <v>143</v>
      </c>
    </row>
    <row r="66" spans="1:6" ht="35.1" customHeight="1">
      <c r="A66" s="76">
        <v>63</v>
      </c>
      <c r="B66" s="87"/>
      <c r="C66" s="28" t="s">
        <v>35</v>
      </c>
      <c r="D66" s="29" t="s">
        <v>31</v>
      </c>
      <c r="E66" s="77">
        <v>5</v>
      </c>
      <c r="F66" s="21" t="s">
        <v>143</v>
      </c>
    </row>
    <row r="67" spans="1:6" ht="35.1" customHeight="1">
      <c r="A67" s="78">
        <v>64</v>
      </c>
      <c r="B67" s="87"/>
      <c r="C67" s="30" t="s">
        <v>38</v>
      </c>
      <c r="D67" s="31" t="s">
        <v>31</v>
      </c>
      <c r="E67" s="77">
        <v>15.747999999999999</v>
      </c>
      <c r="F67" s="21" t="s">
        <v>143</v>
      </c>
    </row>
    <row r="68" spans="1:6" ht="35.1" customHeight="1">
      <c r="A68" s="76">
        <v>65</v>
      </c>
      <c r="B68" s="87"/>
      <c r="C68" s="28" t="s">
        <v>61</v>
      </c>
      <c r="D68" s="29" t="s">
        <v>62</v>
      </c>
      <c r="E68" s="77">
        <v>14.8</v>
      </c>
      <c r="F68" s="21" t="s">
        <v>143</v>
      </c>
    </row>
    <row r="69" spans="1:6" ht="35.1" customHeight="1">
      <c r="A69" s="78">
        <v>66</v>
      </c>
      <c r="B69" s="87"/>
      <c r="C69" s="28" t="s">
        <v>63</v>
      </c>
      <c r="D69" s="29" t="s">
        <v>45</v>
      </c>
      <c r="E69" s="77">
        <v>8.8463799999999999</v>
      </c>
      <c r="F69" s="21" t="s">
        <v>143</v>
      </c>
    </row>
    <row r="70" spans="1:6" ht="35.1" customHeight="1">
      <c r="A70" s="76">
        <v>67</v>
      </c>
      <c r="B70" s="87"/>
      <c r="C70" s="28" t="s">
        <v>64</v>
      </c>
      <c r="D70" s="29" t="s">
        <v>28</v>
      </c>
      <c r="E70" s="77">
        <v>2.1</v>
      </c>
      <c r="F70" s="21" t="s">
        <v>143</v>
      </c>
    </row>
    <row r="71" spans="1:6" ht="35.1" customHeight="1">
      <c r="A71" s="78">
        <v>68</v>
      </c>
      <c r="B71" s="87"/>
      <c r="C71" s="28" t="s">
        <v>59</v>
      </c>
      <c r="D71" s="29" t="s">
        <v>150</v>
      </c>
      <c r="E71" s="77">
        <f>23.75722-17.80152</f>
        <v>5.9557000000000002</v>
      </c>
      <c r="F71" s="21" t="s">
        <v>143</v>
      </c>
    </row>
    <row r="72" spans="1:6" ht="35.1" customHeight="1">
      <c r="A72" s="76">
        <v>69</v>
      </c>
      <c r="B72" s="87"/>
      <c r="C72" s="28" t="s">
        <v>65</v>
      </c>
      <c r="D72" s="29" t="s">
        <v>31</v>
      </c>
      <c r="E72" s="77">
        <v>19.499500000000001</v>
      </c>
      <c r="F72" s="21" t="s">
        <v>145</v>
      </c>
    </row>
    <row r="73" spans="1:6" ht="35.1" customHeight="1">
      <c r="A73" s="78">
        <v>70</v>
      </c>
      <c r="B73" s="87"/>
      <c r="C73" s="32" t="s">
        <v>66</v>
      </c>
      <c r="D73" s="29" t="s">
        <v>149</v>
      </c>
      <c r="E73" s="77">
        <v>1.7</v>
      </c>
      <c r="F73" s="21" t="s">
        <v>146</v>
      </c>
    </row>
    <row r="74" spans="1:6" ht="35.1" customHeight="1">
      <c r="A74" s="76">
        <v>71</v>
      </c>
      <c r="B74" s="87"/>
      <c r="C74" s="28" t="s">
        <v>57</v>
      </c>
      <c r="D74" s="29" t="s">
        <v>28</v>
      </c>
      <c r="E74" s="77">
        <v>7.1369999999999996</v>
      </c>
      <c r="F74" s="21" t="s">
        <v>146</v>
      </c>
    </row>
    <row r="75" spans="1:6" ht="35.1" customHeight="1">
      <c r="A75" s="78">
        <v>72</v>
      </c>
      <c r="B75" s="87"/>
      <c r="C75" s="22" t="s">
        <v>67</v>
      </c>
      <c r="D75" s="20" t="s">
        <v>45</v>
      </c>
      <c r="E75" s="77">
        <v>7.4</v>
      </c>
      <c r="F75" s="21" t="s">
        <v>146</v>
      </c>
    </row>
    <row r="76" spans="1:6" ht="35.1" customHeight="1">
      <c r="A76" s="76">
        <v>73</v>
      </c>
      <c r="B76" s="87"/>
      <c r="C76" s="19" t="s">
        <v>68</v>
      </c>
      <c r="D76" s="20" t="s">
        <v>28</v>
      </c>
      <c r="E76" s="77">
        <v>15.96</v>
      </c>
      <c r="F76" s="21" t="s">
        <v>140</v>
      </c>
    </row>
    <row r="77" spans="1:6" ht="35.1" customHeight="1">
      <c r="A77" s="78">
        <v>74</v>
      </c>
      <c r="B77" s="87"/>
      <c r="C77" s="22" t="s">
        <v>69</v>
      </c>
      <c r="D77" s="20" t="s">
        <v>151</v>
      </c>
      <c r="E77" s="77">
        <v>17.311342</v>
      </c>
      <c r="F77" s="21" t="s">
        <v>140</v>
      </c>
    </row>
    <row r="78" spans="1:6" ht="35.1" customHeight="1">
      <c r="A78" s="76">
        <v>75</v>
      </c>
      <c r="B78" s="87"/>
      <c r="C78" s="22" t="s">
        <v>70</v>
      </c>
      <c r="D78" s="20" t="s">
        <v>41</v>
      </c>
      <c r="E78" s="77">
        <f>24.32764-5.139-0.32654</f>
        <v>18.862099999999998</v>
      </c>
      <c r="F78" s="21" t="s">
        <v>140</v>
      </c>
    </row>
    <row r="79" spans="1:6" ht="35.1" customHeight="1">
      <c r="A79" s="78">
        <v>76</v>
      </c>
      <c r="B79" s="87"/>
      <c r="C79" s="22" t="s">
        <v>71</v>
      </c>
      <c r="D79" s="20" t="s">
        <v>152</v>
      </c>
      <c r="E79" s="77">
        <f>75.7835-27.61454</f>
        <v>48.168959999999998</v>
      </c>
      <c r="F79" s="21" t="s">
        <v>140</v>
      </c>
    </row>
    <row r="80" spans="1:6" ht="35.1" customHeight="1">
      <c r="A80" s="76">
        <v>77</v>
      </c>
      <c r="B80" s="87"/>
      <c r="C80" s="22" t="s">
        <v>72</v>
      </c>
      <c r="D80" s="20" t="s">
        <v>73</v>
      </c>
      <c r="E80" s="77">
        <v>1.3255999999999999</v>
      </c>
      <c r="F80" s="21" t="s">
        <v>140</v>
      </c>
    </row>
    <row r="81" spans="1:6" ht="35.1" customHeight="1">
      <c r="A81" s="78">
        <v>78</v>
      </c>
      <c r="B81" s="87"/>
      <c r="C81" s="22" t="s">
        <v>74</v>
      </c>
      <c r="D81" s="20" t="s">
        <v>45</v>
      </c>
      <c r="E81" s="77">
        <f>28.157269-6.8286</f>
        <v>21.328668999999998</v>
      </c>
      <c r="F81" s="21" t="s">
        <v>140</v>
      </c>
    </row>
    <row r="82" spans="1:6" ht="35.1" customHeight="1">
      <c r="A82" s="76">
        <v>79</v>
      </c>
      <c r="B82" s="87"/>
      <c r="C82" s="22" t="s">
        <v>75</v>
      </c>
      <c r="D82" s="20" t="s">
        <v>153</v>
      </c>
      <c r="E82" s="77">
        <v>4.5677399999999997</v>
      </c>
      <c r="F82" s="21" t="s">
        <v>140</v>
      </c>
    </row>
    <row r="83" spans="1:6" ht="35.1" customHeight="1">
      <c r="A83" s="78">
        <v>80</v>
      </c>
      <c r="B83" s="87"/>
      <c r="C83" s="22" t="s">
        <v>76</v>
      </c>
      <c r="D83" s="20" t="s">
        <v>45</v>
      </c>
      <c r="E83" s="77">
        <v>5.0300050000000001</v>
      </c>
      <c r="F83" s="21" t="s">
        <v>140</v>
      </c>
    </row>
    <row r="84" spans="1:6" ht="35.1" customHeight="1">
      <c r="A84" s="76">
        <v>81</v>
      </c>
      <c r="B84" s="87"/>
      <c r="C84" s="22" t="s">
        <v>77</v>
      </c>
      <c r="D84" s="20" t="s">
        <v>156</v>
      </c>
      <c r="E84" s="77">
        <v>17.000800000000002</v>
      </c>
      <c r="F84" s="21" t="s">
        <v>140</v>
      </c>
    </row>
    <row r="85" spans="1:6" ht="35.1" customHeight="1">
      <c r="A85" s="78">
        <v>82</v>
      </c>
      <c r="B85" s="87"/>
      <c r="C85" s="22" t="s">
        <v>78</v>
      </c>
      <c r="D85" s="20" t="s">
        <v>79</v>
      </c>
      <c r="E85" s="77">
        <v>57.075104000000003</v>
      </c>
      <c r="F85" s="21" t="s">
        <v>140</v>
      </c>
    </row>
    <row r="86" spans="1:6" ht="35.1" customHeight="1">
      <c r="A86" s="76">
        <v>83</v>
      </c>
      <c r="B86" s="87"/>
      <c r="C86" s="22" t="s">
        <v>80</v>
      </c>
      <c r="D86" s="20" t="s">
        <v>81</v>
      </c>
      <c r="E86" s="77">
        <v>12.89935</v>
      </c>
      <c r="F86" s="21" t="s">
        <v>140</v>
      </c>
    </row>
    <row r="87" spans="1:6" ht="35.1" customHeight="1">
      <c r="A87" s="78">
        <v>84</v>
      </c>
      <c r="B87" s="87"/>
      <c r="C87" s="22" t="s">
        <v>82</v>
      </c>
      <c r="D87" s="20" t="s">
        <v>154</v>
      </c>
      <c r="E87" s="77">
        <v>1.0241</v>
      </c>
      <c r="F87" s="21" t="s">
        <v>140</v>
      </c>
    </row>
    <row r="88" spans="1:6" ht="35.1" customHeight="1">
      <c r="A88" s="76">
        <v>85</v>
      </c>
      <c r="B88" s="87"/>
      <c r="C88" s="22" t="s">
        <v>83</v>
      </c>
      <c r="D88" s="20" t="s">
        <v>84</v>
      </c>
      <c r="E88" s="77">
        <v>19.698046999999999</v>
      </c>
      <c r="F88" s="21" t="s">
        <v>147</v>
      </c>
    </row>
    <row r="89" spans="1:6" ht="35.1" customHeight="1">
      <c r="A89" s="78">
        <v>86</v>
      </c>
      <c r="B89" s="87"/>
      <c r="C89" s="22" t="s">
        <v>85</v>
      </c>
      <c r="D89" s="20" t="s">
        <v>84</v>
      </c>
      <c r="E89" s="77">
        <v>5.6272029999999997</v>
      </c>
      <c r="F89" s="21" t="s">
        <v>148</v>
      </c>
    </row>
    <row r="90" spans="1:6" ht="35.1" customHeight="1">
      <c r="A90" s="76">
        <v>87</v>
      </c>
      <c r="B90" s="88"/>
      <c r="C90" s="22" t="s">
        <v>86</v>
      </c>
      <c r="D90" s="20" t="s">
        <v>155</v>
      </c>
      <c r="E90" s="77">
        <v>5.3529999999999998</v>
      </c>
      <c r="F90" s="21" t="s">
        <v>148</v>
      </c>
    </row>
    <row r="91" spans="1:6" ht="35.1" customHeight="1">
      <c r="A91" s="89" t="s">
        <v>87</v>
      </c>
      <c r="B91" s="89"/>
      <c r="C91" s="89"/>
      <c r="D91" s="74"/>
      <c r="E91" s="77">
        <f>SUM(E4:E90)</f>
        <v>7851.2296859999969</v>
      </c>
      <c r="F91" s="84"/>
    </row>
  </sheetData>
  <mergeCells count="9">
    <mergeCell ref="B30:B37"/>
    <mergeCell ref="B38:B90"/>
    <mergeCell ref="A91:C91"/>
    <mergeCell ref="A1:F1"/>
    <mergeCell ref="B4:B8"/>
    <mergeCell ref="B10:B19"/>
    <mergeCell ref="B20:B21"/>
    <mergeCell ref="B22:B27"/>
    <mergeCell ref="B28:B29"/>
  </mergeCells>
  <phoneticPr fontId="1" type="noConversion"/>
  <pageMargins left="0.59055118110236227" right="0.23622047244094491" top="0.35433070866141736" bottom="0.27559055118110237" header="0.31496062992125984" footer="0.31496062992125984"/>
  <pageSetup paperSize="9" scale="95" orientation="portrait" horizontalDpi="200" verticalDpi="200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汇总表</vt:lpstr>
      <vt:lpstr>统计表</vt:lpstr>
      <vt:lpstr>Sheet3</vt:lpstr>
      <vt:lpstr>统计表!Print_Area</vt:lpstr>
      <vt:lpstr>统计表!Print_Titles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2020-12-01T02:02:36Z</dcterms:modified>
</cp:coreProperties>
</file>